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C88" i="1"/>
  <c r="C74" i="1"/>
  <c r="C69" i="1"/>
  <c r="H26" i="1" l="1"/>
  <c r="H30" i="1"/>
  <c r="H51" i="1"/>
  <c r="H34" i="1" l="1"/>
  <c r="H38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<sst xmlns="http://schemas.openxmlformats.org/spreadsheetml/2006/main" count="105" uniqueCount="69">
  <si>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</si>
  <si>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</si>
  <si>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</si>
  <si>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</si>
  <si>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</si>
  <si>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</si>
  <si>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</si>
  <si>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</si>
  <si>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</si>
  <si>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</si>
  <si>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</si>
  <si>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</si>
  <si>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</si>
  <si>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</si>
  <si>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</si>
  <si>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</si>
  <si>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</si>
  <si>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</si>
  <si>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</si>
  <si>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</si>
  <si>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</si>
  <si>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</si>
  <si>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</si>
  <si>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</si>
  <si>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</si>
  <si>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</si>
  <si>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</si>
  <si>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</si>
  <si>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</si>
  <si>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</si>
  <si>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</si>
  <si>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</si>
  <si>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15.09.2025 </t>
  </si>
  <si>
    <t>Primljena i neutrošena participacija od 15.09.2025</t>
  </si>
  <si>
    <t>Phoenix Pharma</t>
  </si>
  <si>
    <t>Profesional Medic</t>
  </si>
  <si>
    <t>Vicor</t>
  </si>
  <si>
    <t>Zorex Pharma</t>
  </si>
  <si>
    <t>Future Pharm</t>
  </si>
  <si>
    <t>Labteh</t>
  </si>
  <si>
    <t>Promedia</t>
  </si>
  <si>
    <t>Euromedicina</t>
  </si>
  <si>
    <t>Teamedical</t>
  </si>
  <si>
    <t>Yunycom</t>
  </si>
  <si>
    <t>Panorama</t>
  </si>
  <si>
    <t>176998125</t>
  </si>
  <si>
    <t>F-SM-73-0/25</t>
  </si>
  <si>
    <t>R25-05346</t>
  </si>
  <si>
    <t>N-10973</t>
  </si>
  <si>
    <t>25-3000-003708</t>
  </si>
  <si>
    <t>25KFAK01129</t>
  </si>
  <si>
    <t>25KFAK01354</t>
  </si>
  <si>
    <t>RO-9312/25</t>
  </si>
  <si>
    <t>RO-9833/25</t>
  </si>
  <si>
    <t>RO-10386/25</t>
  </si>
  <si>
    <t>R25-05345</t>
  </si>
  <si>
    <t>R25-06270</t>
  </si>
  <si>
    <t>25001298-002257</t>
  </si>
  <si>
    <t>25001492-002257</t>
  </si>
  <si>
    <t>2002-07001735-25</t>
  </si>
  <si>
    <t>PR2505789</t>
  </si>
  <si>
    <t>PR2506919</t>
  </si>
  <si>
    <t>PR2506913</t>
  </si>
  <si>
    <t>25-RN001000003</t>
  </si>
  <si>
    <t>UKUPNO LEKOVI</t>
  </si>
  <si>
    <t>UKUPNO SANITETSKI MATERIJAL</t>
  </si>
  <si>
    <t>UKUPNO REAGENSI</t>
  </si>
  <si>
    <t>UKUPNO MATRIJALNI TROŠKOVI</t>
  </si>
  <si>
    <t>Dana 15.09.2025.godine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</si>
</sst>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2" applyBorder="1"/>
    <xf numFmtId="4" fontId="8" fillId="0" borderId="1" xfId="2" applyNumberFormat="1" applyFont="1" applyBorder="1" applyAlignment="1">
      <alignment horizontal="right"/>
    </xf>
    <xf numFmtId="49" fontId="7" fillId="0" borderId="1" xfId="2" applyNumberFormat="1" applyBorder="1" applyAlignment="1">
      <alignment horizontal="left"/>
    </xf>
    <xf numFmtId="4" fontId="9" fillId="0" borderId="1" xfId="2" applyNumberFormat="1" applyFont="1" applyBorder="1" applyAlignment="1">
      <alignment horizontal="right"/>
    </xf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"/>
  <sheetViews>
    <sheetView tabSelected="1" topLeftCell="B1" zoomScaleNormal="100" workbookViewId="0">
      <selection activeCell="F80" sqref="F8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45915</v>
      </c>
      <c r="H12" s="12">
        <v>1714849.14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45915</v>
      </c>
      <c r="H13" s="1">
        <f>H14+H31-H39-H55</f>
        <v>566515.50999999978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45915</v>
      </c>
      <c r="H14" s="2">
        <f>SUM(H15:H30)</f>
        <v>12070763.01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1794342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598245.19999999995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9159633.4800000004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</f>
        <v>367545.46999999986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</f>
        <v>150996.85999999996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45915</v>
      </c>
      <c r="H31" s="2">
        <f>H32+H33+H34+H35+H37+H38+H36</f>
        <v>118487.77999999997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</f>
        <v>3004.7799999999697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7347+8071+11176+74506+6312-42971.12+8071+42971.12</f>
        <v>115483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45915</v>
      </c>
      <c r="H39" s="3">
        <f>SUM(H40:H54)</f>
        <v>11622735.279999999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1794342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598245.19999999995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9159633.4800000004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60114.6+10400</f>
        <v>70514.600000000006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45915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45915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1714849.14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68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34</v>
      </c>
      <c r="C68" s="55">
        <v>1794342</v>
      </c>
      <c r="D68" s="56" t="s">
        <v>45</v>
      </c>
    </row>
    <row r="69" spans="2:11" x14ac:dyDescent="0.25">
      <c r="B69" s="58" t="s">
        <v>64</v>
      </c>
      <c r="C69" s="57">
        <f>SUM(C68)</f>
        <v>1794342</v>
      </c>
      <c r="D69" s="56"/>
    </row>
    <row r="70" spans="2:11" x14ac:dyDescent="0.25">
      <c r="B70" s="54" t="s">
        <v>35</v>
      </c>
      <c r="C70" s="55">
        <v>6996</v>
      </c>
      <c r="D70" s="56" t="s">
        <v>46</v>
      </c>
    </row>
    <row r="71" spans="2:11" x14ac:dyDescent="0.25">
      <c r="B71" s="54" t="s">
        <v>36</v>
      </c>
      <c r="C71" s="55">
        <v>503955</v>
      </c>
      <c r="D71" s="56" t="s">
        <v>47</v>
      </c>
    </row>
    <row r="72" spans="2:11" x14ac:dyDescent="0.25">
      <c r="B72" s="54" t="s">
        <v>37</v>
      </c>
      <c r="C72" s="55">
        <v>57695</v>
      </c>
      <c r="D72" s="56" t="s">
        <v>48</v>
      </c>
    </row>
    <row r="73" spans="2:11" x14ac:dyDescent="0.25">
      <c r="B73" s="54" t="s">
        <v>38</v>
      </c>
      <c r="C73" s="55">
        <v>29599.200000000001</v>
      </c>
      <c r="D73" s="56" t="s">
        <v>49</v>
      </c>
    </row>
    <row r="74" spans="2:11" x14ac:dyDescent="0.25">
      <c r="B74" s="58" t="s">
        <v>65</v>
      </c>
      <c r="C74" s="57">
        <f>SUM(C70:C73)</f>
        <v>598245.19999999995</v>
      </c>
      <c r="D74" s="56"/>
    </row>
    <row r="75" spans="2:11" x14ac:dyDescent="0.25">
      <c r="B75" s="54" t="s">
        <v>39</v>
      </c>
      <c r="C75" s="55">
        <v>263937.59999999998</v>
      </c>
      <c r="D75" s="56" t="s">
        <v>50</v>
      </c>
    </row>
    <row r="76" spans="2:11" x14ac:dyDescent="0.25">
      <c r="B76" s="54" t="s">
        <v>39</v>
      </c>
      <c r="C76" s="55">
        <v>15732</v>
      </c>
      <c r="D76" s="56" t="s">
        <v>51</v>
      </c>
    </row>
    <row r="77" spans="2:11" x14ac:dyDescent="0.25">
      <c r="B77" s="54" t="s">
        <v>40</v>
      </c>
      <c r="C77" s="55">
        <v>339985.8</v>
      </c>
      <c r="D77" s="56" t="s">
        <v>52</v>
      </c>
    </row>
    <row r="78" spans="2:11" x14ac:dyDescent="0.25">
      <c r="B78" s="54" t="s">
        <v>40</v>
      </c>
      <c r="C78" s="55">
        <v>292723.20000000001</v>
      </c>
      <c r="D78" s="56" t="s">
        <v>53</v>
      </c>
    </row>
    <row r="79" spans="2:11" x14ac:dyDescent="0.25">
      <c r="B79" s="54" t="s">
        <v>40</v>
      </c>
      <c r="C79" s="55">
        <v>272308.08</v>
      </c>
      <c r="D79" s="56" t="s">
        <v>54</v>
      </c>
    </row>
    <row r="80" spans="2:11" x14ac:dyDescent="0.25">
      <c r="B80" s="54" t="s">
        <v>36</v>
      </c>
      <c r="C80" s="55">
        <v>346350</v>
      </c>
      <c r="D80" s="56" t="s">
        <v>55</v>
      </c>
    </row>
    <row r="81" spans="2:4" x14ac:dyDescent="0.25">
      <c r="B81" s="54" t="s">
        <v>36</v>
      </c>
      <c r="C81" s="55">
        <v>573732</v>
      </c>
      <c r="D81" s="56" t="s">
        <v>56</v>
      </c>
    </row>
    <row r="82" spans="2:4" x14ac:dyDescent="0.25">
      <c r="B82" s="54" t="s">
        <v>41</v>
      </c>
      <c r="C82" s="55">
        <v>1167828</v>
      </c>
      <c r="D82" s="56" t="s">
        <v>57</v>
      </c>
    </row>
    <row r="83" spans="2:4" x14ac:dyDescent="0.25">
      <c r="B83" s="54" t="s">
        <v>41</v>
      </c>
      <c r="C83" s="55">
        <v>892378.8</v>
      </c>
      <c r="D83" s="56" t="s">
        <v>58</v>
      </c>
    </row>
    <row r="84" spans="2:4" x14ac:dyDescent="0.25">
      <c r="B84" s="54" t="s">
        <v>42</v>
      </c>
      <c r="C84" s="55">
        <v>3892054.8</v>
      </c>
      <c r="D84" s="56" t="s">
        <v>59</v>
      </c>
    </row>
    <row r="85" spans="2:4" x14ac:dyDescent="0.25">
      <c r="B85" s="54" t="s">
        <v>43</v>
      </c>
      <c r="C85" s="55">
        <v>632083.19999999995</v>
      </c>
      <c r="D85" s="56" t="s">
        <v>60</v>
      </c>
    </row>
    <row r="86" spans="2:4" x14ac:dyDescent="0.25">
      <c r="B86" s="54" t="s">
        <v>43</v>
      </c>
      <c r="C86" s="55">
        <v>33660</v>
      </c>
      <c r="D86" s="56" t="s">
        <v>61</v>
      </c>
    </row>
    <row r="87" spans="2:4" x14ac:dyDescent="0.25">
      <c r="B87" s="54" t="s">
        <v>43</v>
      </c>
      <c r="C87" s="55">
        <v>436860</v>
      </c>
      <c r="D87" s="56" t="s">
        <v>62</v>
      </c>
    </row>
    <row r="88" spans="2:4" x14ac:dyDescent="0.25">
      <c r="B88" s="58" t="s">
        <v>66</v>
      </c>
      <c r="C88" s="57">
        <f>SUM(C75:C87)</f>
        <v>9159633.4799999986</v>
      </c>
      <c r="D88" s="56"/>
    </row>
    <row r="89" spans="2:4" x14ac:dyDescent="0.25">
      <c r="B89" s="54" t="s">
        <v>44</v>
      </c>
      <c r="C89" s="55">
        <v>10400</v>
      </c>
      <c r="D89" s="56" t="s">
        <v>63</v>
      </c>
    </row>
    <row r="90" spans="2:4" x14ac:dyDescent="0.25">
      <c r="B90" s="58" t="s">
        <v>67</v>
      </c>
      <c r="C90" s="57">
        <f>SUM(C89:C89)</f>
        <v>10400</v>
      </c>
      <c r="D90" s="5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2025-09-16T10:57:13Z</dcterms:modified>
  <cp:category/>
  <cp:contentStatus/>
</cp:coreProperties>
</file>